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F184" i="1"/>
  <c r="F175"/>
  <c r="F168"/>
  <c r="F159"/>
  <c r="F152"/>
  <c r="F140"/>
  <c r="F131"/>
  <c r="F114"/>
  <c r="F84"/>
  <c r="F83"/>
  <c r="F82"/>
  <c r="F81"/>
  <c r="F78"/>
  <c r="F77"/>
  <c r="F76"/>
  <c r="F71"/>
  <c r="F70"/>
  <c r="F69"/>
  <c r="F65"/>
  <c r="F66"/>
  <c r="F67"/>
  <c r="F68"/>
  <c r="F64"/>
  <c r="F12"/>
  <c r="F13"/>
  <c r="F11"/>
  <c r="F182"/>
  <c r="F181"/>
  <c r="F173"/>
  <c r="F174" s="1"/>
  <c r="F176" s="1"/>
  <c r="F166"/>
  <c r="F165"/>
  <c r="F157"/>
  <c r="F158" s="1"/>
  <c r="F160" s="1"/>
  <c r="F150"/>
  <c r="F149"/>
  <c r="F138"/>
  <c r="F137"/>
  <c r="F136"/>
  <c r="F128"/>
  <c r="F126"/>
  <c r="F124"/>
  <c r="F123"/>
  <c r="F122"/>
  <c r="F121"/>
  <c r="F120"/>
  <c r="F119"/>
  <c r="F109"/>
  <c r="F110"/>
  <c r="F111"/>
  <c r="F112"/>
  <c r="F108"/>
  <c r="F98"/>
  <c r="F99"/>
  <c r="F97"/>
  <c r="F88"/>
  <c r="F89"/>
  <c r="F90"/>
  <c r="F91"/>
  <c r="F87"/>
  <c r="F80"/>
  <c r="F75"/>
  <c r="F57"/>
  <c r="F56"/>
  <c r="F49"/>
  <c r="F50"/>
  <c r="F51"/>
  <c r="F48"/>
  <c r="F39"/>
  <c r="F40"/>
  <c r="F41"/>
  <c r="F42"/>
  <c r="F38"/>
  <c r="F30"/>
  <c r="F31"/>
  <c r="F32"/>
  <c r="F29"/>
  <c r="F19"/>
  <c r="F20"/>
  <c r="F21"/>
  <c r="F22"/>
  <c r="F23"/>
  <c r="F18"/>
  <c r="F7"/>
  <c r="F8"/>
  <c r="F9"/>
  <c r="F10"/>
  <c r="F6"/>
  <c r="F183" l="1"/>
  <c r="F185" s="1"/>
  <c r="F167"/>
  <c r="F169" s="1"/>
  <c r="F151"/>
  <c r="F153" s="1"/>
  <c r="F130"/>
  <c r="F132" s="1"/>
  <c r="F58"/>
  <c r="F60" s="1"/>
  <c r="F59" s="1"/>
  <c r="F92"/>
  <c r="F94" s="1"/>
  <c r="F93" s="1"/>
  <c r="F139"/>
  <c r="F141" s="1"/>
  <c r="F15"/>
  <c r="F14" s="1"/>
  <c r="F24"/>
  <c r="F26" s="1"/>
  <c r="F25" s="1"/>
  <c r="F52"/>
  <c r="F54" s="1"/>
  <c r="F53" s="1"/>
  <c r="F43"/>
  <c r="F45" s="1"/>
  <c r="F44" s="1"/>
  <c r="F33"/>
  <c r="F35" s="1"/>
  <c r="F34" s="1"/>
  <c r="F100"/>
  <c r="F102" s="1"/>
  <c r="F101" s="1"/>
  <c r="F113"/>
  <c r="F115" s="1"/>
</calcChain>
</file>

<file path=xl/sharedStrings.xml><?xml version="1.0" encoding="utf-8"?>
<sst xmlns="http://schemas.openxmlformats.org/spreadsheetml/2006/main" count="269" uniqueCount="103">
  <si>
    <t>α/α</t>
  </si>
  <si>
    <t>Περιγραφή</t>
  </si>
  <si>
    <t>Μονάδα Μέτρησης</t>
  </si>
  <si>
    <t>Ποσότητα</t>
  </si>
  <si>
    <t>Ενδεικτική Τιμή Μονάδας (€)</t>
  </si>
  <si>
    <t>Ενδεικτική Συνολική Τιμή (€)</t>
  </si>
  <si>
    <r>
      <t>Α΄ Υποομάδα: «Εδέσματα για τις δεξιώσεις των εθνικών επετείων της  25</t>
    </r>
    <r>
      <rPr>
        <b/>
        <vertAlign val="superscript"/>
        <sz val="12"/>
        <color theme="1"/>
        <rFont val="Arial"/>
        <family val="2"/>
        <charset val="161"/>
      </rPr>
      <t>ης</t>
    </r>
    <r>
      <rPr>
        <b/>
        <sz val="12"/>
        <color theme="1"/>
        <rFont val="Arial"/>
        <family val="2"/>
        <charset val="161"/>
      </rPr>
      <t xml:space="preserve"> Μαρτίου και 28</t>
    </r>
    <r>
      <rPr>
        <b/>
        <vertAlign val="superscript"/>
        <sz val="12"/>
        <color theme="1"/>
        <rFont val="Arial"/>
        <family val="2"/>
        <charset val="161"/>
      </rPr>
      <t xml:space="preserve">ης </t>
    </r>
    <r>
      <rPr>
        <b/>
        <sz val="12"/>
        <color theme="1"/>
        <rFont val="Arial"/>
        <family val="2"/>
        <charset val="161"/>
      </rPr>
      <t>Οκτωβρίου»</t>
    </r>
  </si>
  <si>
    <t>Γλυκά, όπως περιγράφονται στις Τεχνικές Προδιαγραφές</t>
  </si>
  <si>
    <t>κιλά</t>
  </si>
  <si>
    <t>Ξηροί καρποί, όπως περιγράφονται στις Τεχνικές Προδιαγραφές</t>
  </si>
  <si>
    <t xml:space="preserve">Χυμός πορτοκάλι </t>
  </si>
  <si>
    <t>λίτρο</t>
  </si>
  <si>
    <t>Αναψυκτικά σε συσκευασία του 1,5 λίτρου</t>
  </si>
  <si>
    <t>συσκευασία</t>
  </si>
  <si>
    <t>Εμφιαλωμένο νερό σε συσκευασία του 1,5 λίτρου</t>
  </si>
  <si>
    <t>Σύνολο</t>
  </si>
  <si>
    <t>Φ.Π.Α. 24%</t>
  </si>
  <si>
    <t>Σύνολο Α΄</t>
  </si>
  <si>
    <t>Β΄ Υποομάδα: «Εδέσματα για εκδηλώσεις-ημερίδες του Δήμου Ιλίου»</t>
  </si>
  <si>
    <t>Κέικ-Βουτήματα</t>
  </si>
  <si>
    <t>Καφές φίλτρου</t>
  </si>
  <si>
    <t>ποτήρια</t>
  </si>
  <si>
    <t>Σύνολο Β΄</t>
  </si>
  <si>
    <t>Γ΄ Υποομάδα: «Εδέσματα για την εκδήλωση προς τιμήν των Ριμινιτών-Ιερολοχιτών»</t>
  </si>
  <si>
    <t>Χυμός πορτοκάλι</t>
  </si>
  <si>
    <t>Σύνολο Γ΄</t>
  </si>
  <si>
    <t>Δ΄ Υποομάδα: «Εδέσματα για εκδηλώσεις-ημερίδες της Διεύθυνσης Κοινωνικής Προστασίας και Υγείας»</t>
  </si>
  <si>
    <t>κιλό</t>
  </si>
  <si>
    <t>Σύνολο Δ΄</t>
  </si>
  <si>
    <t>Ε΄ Υποομάδα: «Εδέσματα για αιμοδοσίες»</t>
  </si>
  <si>
    <t>Τοστ</t>
  </si>
  <si>
    <t>τεμάχιο</t>
  </si>
  <si>
    <t>Φυσικός χυμός πορτοκάλι 100% σε συσκευασία των 330ml</t>
  </si>
  <si>
    <t>ποτήρι</t>
  </si>
  <si>
    <t>Σύνολο Ε΄</t>
  </si>
  <si>
    <t>ΣΤ΄ Υποομάδα: «Εδέσματα για εκδηλώσεις-ημερίδες των Κ.Α.Π.Η. - εορτασμό της Παγκόσμιας ημέρας τρίτης ηλικίας»</t>
  </si>
  <si>
    <t>Δαπάνη συμμετοχής ανά άτομο, όπως περιγράφεται στις τεχνικές προδιαγραφές</t>
  </si>
  <si>
    <t>συμμετοχή</t>
  </si>
  <si>
    <t>Κρασί χύμα, λευκό ή ροζέ, όπως περιγράφεται στις τεχνικές προδιαγραφές</t>
  </si>
  <si>
    <t>Σύνολο ΣΤ΄</t>
  </si>
  <si>
    <t>Παγωτό βάρους 100-110 γραμμαρίων, συσκευασμένο σε κυπελλάκι με καπάκι</t>
  </si>
  <si>
    <t>Νερό εμφιαλωμένο, 0,5 λίτρων, παγωμένο</t>
  </si>
  <si>
    <t>Υποομάδα Η΄ «Κεράσματα για εκδηλώσεις ημερίδες της Διεύθυνσης Προσχολικής Αγωγής»</t>
  </si>
  <si>
    <t>Νερό εμφιαλωμένο, 1,5 λίτρων</t>
  </si>
  <si>
    <t>Αναψυκτικά σε συσκευασία 1,5 λίτρων</t>
  </si>
  <si>
    <t>Κέικ, βουτήματα</t>
  </si>
  <si>
    <t>Γλυκά</t>
  </si>
  <si>
    <t>Σύνολο Η΄</t>
  </si>
  <si>
    <t>Υποομάδα Θ΄ «Εδέσματα για εκδηλώσεις της Διεύθυνσης Πολιτισμού»</t>
  </si>
  <si>
    <t>Τυροπιτάκια σφολιάτας ψημένα, όπως περιγράφονται στις τεχνικές προδιαγραφές</t>
  </si>
  <si>
    <t>Ζαμπονοτυροπιτάκια σφολιάτας ψημένα, όπως περιγράφονται στις τεχνικές προδιαγραφές</t>
  </si>
  <si>
    <t>Λουκανικοπιτάκια σφολιάτας ψημένα, όπως περιγράφονται στις τεχνικές προδιαγραφές</t>
  </si>
  <si>
    <t>Σύνολο Θ΄</t>
  </si>
  <si>
    <t>Α΄ Υποομάδα: «Μετάλλια και τιμητικές πλακέτες για εκδηλώσεις του Δήμου Ιλίου»</t>
  </si>
  <si>
    <t>Τιμή Μονάδας (€)</t>
  </si>
  <si>
    <t>Συνολική Τιμή(€)</t>
  </si>
  <si>
    <r>
      <t xml:space="preserve">Μετάλλια </t>
    </r>
    <r>
      <rPr>
        <sz val="11"/>
        <color rgb="FF000000"/>
        <rFont val="Arial"/>
        <family val="2"/>
        <charset val="161"/>
      </rPr>
      <t>μετά κορδέλας, όπως περιγράφονται τις τεχνικές προδιαγραφές</t>
    </r>
  </si>
  <si>
    <t>Μετάλλια πρες παπιέ</t>
  </si>
  <si>
    <t>Τιμητικές πλακέτες</t>
  </si>
  <si>
    <t>Σήματα πέτου</t>
  </si>
  <si>
    <t>Μετάλλια σε κουτί</t>
  </si>
  <si>
    <t>Γενικό Σύνολο</t>
  </si>
  <si>
    <r>
      <t>2</t>
    </r>
    <r>
      <rPr>
        <b/>
        <u/>
        <vertAlign val="superscript"/>
        <sz val="12"/>
        <color theme="1"/>
        <rFont val="Arial"/>
        <family val="2"/>
        <charset val="161"/>
      </rPr>
      <t>η</t>
    </r>
    <r>
      <rPr>
        <b/>
        <u/>
        <sz val="12"/>
        <color theme="1"/>
        <rFont val="Arial"/>
        <family val="2"/>
        <charset val="161"/>
      </rPr>
      <t xml:space="preserve"> ομάδα: «Μετάλλια, έπαθλα και τιμητικές πλακέτες»</t>
    </r>
  </si>
  <si>
    <t>Είδος</t>
  </si>
  <si>
    <t>Μετάλλια μικρά</t>
  </si>
  <si>
    <t>τεμ.</t>
  </si>
  <si>
    <t>Μετάλλια</t>
  </si>
  <si>
    <t>Κύπελλα 20cm</t>
  </si>
  <si>
    <t>Κύπελλα 27cm</t>
  </si>
  <si>
    <t>Κύπελλα 34cm</t>
  </si>
  <si>
    <t>Β΄ Υποομάδα: «Μετάλλια, έπαθλα και τιμητικές πλακέτες για εκδηλώσεις του Αυτοτελούς Τμήματος Αθλητισμού, Νέας Γενιάς, Παιδείας και Δια Βίου Μάθησης»</t>
  </si>
  <si>
    <t>Πλακέτες 16cm x 19 cm</t>
  </si>
  <si>
    <t>Πλακέτες 19 cm x 23 cm</t>
  </si>
  <si>
    <t>Αγαλματίδια-Έπαθλα16cm έως 19cm</t>
  </si>
  <si>
    <r>
      <t>3</t>
    </r>
    <r>
      <rPr>
        <b/>
        <vertAlign val="superscript"/>
        <sz val="12"/>
        <color theme="1"/>
        <rFont val="Arial"/>
        <family val="2"/>
        <charset val="161"/>
      </rPr>
      <t>η</t>
    </r>
    <r>
      <rPr>
        <b/>
        <sz val="12"/>
        <color theme="1"/>
        <rFont val="Arial"/>
        <family val="2"/>
        <charset val="161"/>
      </rPr>
      <t xml:space="preserve"> ομάδα: «Προμήθεια και τοποθέτηση αεροπανό»</t>
    </r>
  </si>
  <si>
    <t>Α΄ Υποομάδα: «Αεροπανό για εκδηλώσεις του Δήμου Ιλίου»</t>
  </si>
  <si>
    <t>Αεροπανό διαστάσεων 1,20 m X 7 m με ψηφιακή εκτύπωση του τίτλου και του τόπου της εκδήλωσης πάνω σε λευκό ύφασμα τύπου μουσαμά από ίνες βινυλίου</t>
  </si>
  <si>
    <t>Καμβάς τύπου backdrop, διαστάσεων 5,50 m X 2,00 m, έγχρωμης εκτύπωσης, ο οποίος φέρει ξύλινο ή μεταλλικό στήριγμα τύπου Π με βάσεις</t>
  </si>
  <si>
    <t>Λάβαρα διαστάσεων 1 m X 2 m με ψηφιακή εκτύπωση του τίτλου και του τόπου της εκδήλωσης πάνω σε λευκό ύφασμα τύπου μουσαμά από ίνες βινυλίου</t>
  </si>
  <si>
    <t>Δ΄ Υποομάδα: «Αεροπανό για εκδηλώσεις του Αυτοτελούς Τμήματος Αθλητισμού, Νέας Γενιάς και Δια Βίου Μάθησης»</t>
  </si>
  <si>
    <t>Ε΄ Υποομάδα: «Αεροπανό και σκηνικό φεστιβάλ για τις εκδηλώσεις της Διεύθυνσης Προσχολικής Αγωγής»</t>
  </si>
  <si>
    <t>Σκηνικό για το Φεστιβάλ διαστάσεων Υ: 3 μ. Μ: 8 μ., με ψηφιακή εκτύπωση, τετραχρωμία, σε λευκό ύφασμα τύπου μουσαμά με ίνες βινυλίου</t>
  </si>
  <si>
    <t>Μετάλλια με κορδέλλα</t>
  </si>
  <si>
    <t>τιμητικές πλακέτες</t>
  </si>
  <si>
    <t>B΄ Υποομάδα: «Αεροπανό για αιμοδοσίες και για εκδηλώσεις της Διεύθυνσης Κοινωνικής Προστασίας και Υγείας»</t>
  </si>
  <si>
    <t>Γ΄ Υποομάδα: «Αεροπανό για εκδηλώσεις της Διεύθυνσης Πολιτισμού»</t>
  </si>
  <si>
    <r>
      <t>1</t>
    </r>
    <r>
      <rPr>
        <b/>
        <vertAlign val="superscript"/>
        <sz val="12"/>
        <color theme="1"/>
        <rFont val="Arial"/>
        <family val="2"/>
        <charset val="161"/>
      </rPr>
      <t>η</t>
    </r>
    <r>
      <rPr>
        <b/>
        <sz val="12"/>
        <color theme="1"/>
        <rFont val="Arial"/>
        <family val="2"/>
        <charset val="161"/>
      </rPr>
      <t xml:space="preserve"> ομάδα: «Εδέσματα για εκδηλώσεις των Υπηρεσιών του Δήμου Ιλίου»</t>
    </r>
  </si>
  <si>
    <t>Τυροπιτάκια</t>
  </si>
  <si>
    <t>Ζαμπονοτυροπιτάκια</t>
  </si>
  <si>
    <t>Ζ΄ Υποομάδα: Εδέσματα για τις εορταστικές εκδηλώσεις των Κ.ΑΠ.Η.</t>
  </si>
  <si>
    <t>Βασιλόπιτα, τύπου κέικ, με καρύδι και μπαχαρικά, σε τεμάχια ατομικής μερίδας, τυλιγμένα σε διάφανη μεμβράνη</t>
  </si>
  <si>
    <t>Βασιλόπιτα, τύπου κέικ, με καρύδι και μπαχαρικά, βάρους τριών κιλών εκάστη</t>
  </si>
  <si>
    <t>Σουδάκια (γέμιση κρέμας και επικάλυψη με ζάχαρη ή καραμέλα)</t>
  </si>
  <si>
    <t>Σουδάκαι κοκάκια (γέμιση κρέμας με επικάύψη σοκολάτας ή γλάσο)</t>
  </si>
  <si>
    <t>Σκαλτσουνάκια νηστήσιμα (γέμιση καρύδι με επικάλυψη ζάχαρη και φύλλο πάστας αμυγδάλου)</t>
  </si>
  <si>
    <t>Σύνολο Z΄</t>
  </si>
  <si>
    <t>H΄ Υποομάδα: «Κεράσματα για το διήμερο φεστιβάλ των Παιδικών και Βρεφονηπιακών Σταθμών, της Διεύθυνσης Προσχολικής Αγωγής»</t>
  </si>
  <si>
    <t>H1: Είδη με Φ.Π.Α. 24%</t>
  </si>
  <si>
    <t>H2: Είδη με Φ.Π.Α. 13%</t>
  </si>
  <si>
    <t>Σύνολο Η1΄</t>
  </si>
  <si>
    <t>Σύνολο Η2΄</t>
  </si>
  <si>
    <t>Σύνολο Η1+Η2 (ΜΕ Φ.Π.Α.)</t>
  </si>
  <si>
    <t>Φ.Π.Α. 13%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</si>
</sst>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1">
    <font>
      <sz val="11"/>
      <color theme="1"/>
      <name val="Calibri"/>
      <family val="2"/>
      <charset val="161"/>
      <scheme val="minor"/>
    </font>
    <font>
      <sz val="10"/>
      <color theme="1"/>
      <name val="Times New Roman"/>
      <family val="1"/>
      <charset val="161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vertAlign val="superscript"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12"/>
      <color rgb="FF000000"/>
      <name val="Arial"/>
      <family val="2"/>
      <charset val="161"/>
    </font>
    <font>
      <b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b/>
      <u/>
      <sz val="12"/>
      <color theme="1"/>
      <name val="Arial"/>
      <family val="2"/>
      <charset val="161"/>
    </font>
    <font>
      <b/>
      <u/>
      <vertAlign val="superscript"/>
      <sz val="12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/>
    </xf>
    <xf numFmtId="4" fontId="7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justify"/>
    </xf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justify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/>
    </xf>
    <xf numFmtId="0" fontId="7" fillId="0" borderId="1" xfId="0" applyFont="1" applyBorder="1" applyAlignment="1">
      <alignment horizontal="right"/>
    </xf>
    <xf numFmtId="0" fontId="1" fillId="0" borderId="0" xfId="0" applyFont="1" applyBorder="1"/>
    <xf numFmtId="0" fontId="9" fillId="0" borderId="0" xfId="0" applyFont="1" applyAlignment="1">
      <alignment horizontal="justify"/>
    </xf>
    <xf numFmtId="0" fontId="0" fillId="0" borderId="0" xfId="0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justify"/>
    </xf>
    <xf numFmtId="0" fontId="3" fillId="0" borderId="3" xfId="0" applyFont="1" applyBorder="1" applyAlignment="1">
      <alignment horizontal="justify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5"/>
  <sheetViews>
    <sheetView tabSelected="1" topLeftCell="A168" workbookViewId="0">
      <selection activeCell="F185" sqref="F185"/>
    </sheetView>
  </sheetViews>
  <sheetFormatPr defaultRowHeight="15"/>
  <cols>
    <col min="2" max="2" width="41" customWidth="1"/>
    <col min="3" max="3" width="13.140625" customWidth="1"/>
    <col min="4" max="4" width="12.7109375" customWidth="1"/>
    <col min="5" max="5" width="13.140625" customWidth="1"/>
    <col min="6" max="6" width="16.85546875" bestFit="1" customWidth="1"/>
  </cols>
  <sheetData>
    <row r="1" spans="1:6" ht="32.25" customHeight="1">
      <c r="A1" s="37" t="s">
        <v>86</v>
      </c>
      <c r="B1" s="37"/>
      <c r="C1" s="37"/>
      <c r="D1" s="37"/>
      <c r="E1" s="37"/>
      <c r="F1" s="37"/>
    </row>
    <row r="2" spans="1:6" ht="44.25" customHeight="1">
      <c r="A2" s="41" t="s">
        <v>0</v>
      </c>
      <c r="B2" s="41" t="s">
        <v>1</v>
      </c>
      <c r="C2" s="41" t="s">
        <v>2</v>
      </c>
      <c r="D2" s="38" t="s">
        <v>4</v>
      </c>
      <c r="E2" s="41" t="s">
        <v>3</v>
      </c>
      <c r="F2" s="38" t="s">
        <v>5</v>
      </c>
    </row>
    <row r="3" spans="1:6">
      <c r="A3" s="42"/>
      <c r="B3" s="42"/>
      <c r="C3" s="42"/>
      <c r="D3" s="39"/>
      <c r="E3" s="42"/>
      <c r="F3" s="39"/>
    </row>
    <row r="4" spans="1:6">
      <c r="A4" s="43"/>
      <c r="B4" s="43"/>
      <c r="C4" s="43"/>
      <c r="D4" s="40"/>
      <c r="E4" s="43"/>
      <c r="F4" s="40"/>
    </row>
    <row r="5" spans="1:6" ht="38.25" customHeight="1">
      <c r="A5" s="44" t="s">
        <v>6</v>
      </c>
      <c r="B5" s="44"/>
      <c r="C5" s="44"/>
      <c r="D5" s="44"/>
      <c r="E5" s="44"/>
      <c r="F5" s="44"/>
    </row>
    <row r="6" spans="1:6" ht="30.75">
      <c r="A6" s="3">
        <v>1</v>
      </c>
      <c r="B6" s="4" t="s">
        <v>7</v>
      </c>
      <c r="C6" s="32" t="s">
        <v>27</v>
      </c>
      <c r="D6" s="3">
        <v>80</v>
      </c>
      <c r="E6" s="3"/>
      <c r="F6" s="3">
        <f>D6*E6</f>
        <v>0</v>
      </c>
    </row>
    <row r="7" spans="1:6" ht="30.75">
      <c r="A7" s="3">
        <v>2</v>
      </c>
      <c r="B7" s="4" t="s">
        <v>9</v>
      </c>
      <c r="C7" s="32" t="s">
        <v>27</v>
      </c>
      <c r="D7" s="3">
        <v>35</v>
      </c>
      <c r="E7" s="3"/>
      <c r="F7" s="3">
        <f t="shared" ref="F7:F12" si="0">D7*E7</f>
        <v>0</v>
      </c>
    </row>
    <row r="8" spans="1:6" ht="15.75">
      <c r="A8" s="3">
        <v>3</v>
      </c>
      <c r="B8" s="6" t="s">
        <v>10</v>
      </c>
      <c r="C8" s="5" t="s">
        <v>11</v>
      </c>
      <c r="D8" s="3">
        <v>40</v>
      </c>
      <c r="E8" s="3"/>
      <c r="F8" s="3">
        <f t="shared" si="0"/>
        <v>0</v>
      </c>
    </row>
    <row r="9" spans="1:6" ht="30.75">
      <c r="A9" s="3">
        <v>4</v>
      </c>
      <c r="B9" s="4" t="s">
        <v>12</v>
      </c>
      <c r="C9" s="5" t="s">
        <v>13</v>
      </c>
      <c r="D9" s="3">
        <v>40</v>
      </c>
      <c r="E9" s="3"/>
      <c r="F9" s="3">
        <f t="shared" si="0"/>
        <v>0</v>
      </c>
    </row>
    <row r="10" spans="1:6" ht="30.75">
      <c r="A10" s="3">
        <v>5</v>
      </c>
      <c r="B10" s="4" t="s">
        <v>14</v>
      </c>
      <c r="C10" s="5" t="s">
        <v>13</v>
      </c>
      <c r="D10" s="3">
        <v>60</v>
      </c>
      <c r="E10" s="3"/>
      <c r="F10" s="3">
        <f t="shared" si="0"/>
        <v>0</v>
      </c>
    </row>
    <row r="11" spans="1:6" ht="15.75">
      <c r="A11" s="32">
        <v>6</v>
      </c>
      <c r="B11" s="4" t="s">
        <v>87</v>
      </c>
      <c r="C11" s="32" t="s">
        <v>27</v>
      </c>
      <c r="D11" s="32">
        <v>10</v>
      </c>
      <c r="E11" s="32"/>
      <c r="F11" s="32">
        <f t="shared" si="0"/>
        <v>0</v>
      </c>
    </row>
    <row r="12" spans="1:6" ht="15.75">
      <c r="A12" s="32">
        <v>7</v>
      </c>
      <c r="B12" s="4" t="s">
        <v>88</v>
      </c>
      <c r="C12" s="32" t="s">
        <v>27</v>
      </c>
      <c r="D12" s="32">
        <v>10</v>
      </c>
      <c r="E12" s="32"/>
      <c r="F12" s="32">
        <f t="shared" si="0"/>
        <v>0</v>
      </c>
    </row>
    <row r="13" spans="1:6" ht="15.75">
      <c r="A13" s="3"/>
      <c r="B13" s="7"/>
      <c r="C13" s="5"/>
      <c r="D13" s="3"/>
      <c r="E13" s="8" t="s">
        <v>15</v>
      </c>
      <c r="F13" s="9">
        <f>SUM(F6:F12)</f>
        <v>0</v>
      </c>
    </row>
    <row r="14" spans="1:6" ht="15.75">
      <c r="A14" s="3"/>
      <c r="B14" s="7"/>
      <c r="C14" s="5"/>
      <c r="D14" s="3"/>
      <c r="E14" s="10" t="s">
        <v>16</v>
      </c>
      <c r="F14" s="15">
        <f>F15-F13</f>
        <v>0</v>
      </c>
    </row>
    <row r="15" spans="1:6" ht="15.75">
      <c r="A15" s="3"/>
      <c r="B15" s="7"/>
      <c r="C15" s="5"/>
      <c r="D15" s="3"/>
      <c r="E15" s="8" t="s">
        <v>17</v>
      </c>
      <c r="F15" s="9">
        <f>F13*1.24</f>
        <v>0</v>
      </c>
    </row>
    <row r="16" spans="1:6" ht="15.75">
      <c r="A16" s="44"/>
      <c r="B16" s="44"/>
      <c r="C16" s="44"/>
      <c r="D16" s="44"/>
      <c r="E16" s="44"/>
      <c r="F16" s="44"/>
    </row>
    <row r="17" spans="1:6" ht="15.75">
      <c r="A17" s="44" t="s">
        <v>18</v>
      </c>
      <c r="B17" s="44"/>
      <c r="C17" s="44"/>
      <c r="D17" s="44"/>
      <c r="E17" s="44"/>
      <c r="F17" s="44"/>
    </row>
    <row r="18" spans="1:6" ht="15.75">
      <c r="A18" s="3">
        <v>8</v>
      </c>
      <c r="B18" s="11" t="s">
        <v>19</v>
      </c>
      <c r="C18" s="5" t="s">
        <v>8</v>
      </c>
      <c r="D18" s="12">
        <v>100</v>
      </c>
      <c r="E18" s="3"/>
      <c r="F18" s="3">
        <f>D18*E18</f>
        <v>0</v>
      </c>
    </row>
    <row r="19" spans="1:6" ht="15.75">
      <c r="A19" s="3">
        <v>9</v>
      </c>
      <c r="B19" s="6" t="s">
        <v>10</v>
      </c>
      <c r="C19" s="5" t="s">
        <v>11</v>
      </c>
      <c r="D19" s="12">
        <v>100</v>
      </c>
      <c r="E19" s="3"/>
      <c r="F19" s="3">
        <f t="shared" ref="F19:F23" si="1">D19*E19</f>
        <v>0</v>
      </c>
    </row>
    <row r="20" spans="1:6" ht="30.75">
      <c r="A20" s="32">
        <v>10</v>
      </c>
      <c r="B20" s="4" t="s">
        <v>12</v>
      </c>
      <c r="C20" s="5" t="s">
        <v>13</v>
      </c>
      <c r="D20" s="12">
        <v>100</v>
      </c>
      <c r="E20" s="3"/>
      <c r="F20" s="3">
        <f t="shared" si="1"/>
        <v>0</v>
      </c>
    </row>
    <row r="21" spans="1:6" ht="15.75">
      <c r="A21" s="32">
        <v>11</v>
      </c>
      <c r="B21" s="4" t="s">
        <v>20</v>
      </c>
      <c r="C21" s="5" t="s">
        <v>21</v>
      </c>
      <c r="D21" s="12">
        <v>800</v>
      </c>
      <c r="E21" s="3"/>
      <c r="F21" s="3">
        <f t="shared" si="1"/>
        <v>0</v>
      </c>
    </row>
    <row r="22" spans="1:6" ht="30.75">
      <c r="A22" s="32">
        <v>12</v>
      </c>
      <c r="B22" s="4" t="s">
        <v>14</v>
      </c>
      <c r="C22" s="5" t="s">
        <v>13</v>
      </c>
      <c r="D22" s="12">
        <v>120</v>
      </c>
      <c r="E22" s="3"/>
      <c r="F22" s="3">
        <f t="shared" si="1"/>
        <v>0</v>
      </c>
    </row>
    <row r="23" spans="1:6" ht="30.75">
      <c r="A23" s="32">
        <v>13</v>
      </c>
      <c r="B23" s="4" t="s">
        <v>7</v>
      </c>
      <c r="C23" s="5" t="s">
        <v>8</v>
      </c>
      <c r="D23" s="12">
        <v>50</v>
      </c>
      <c r="E23" s="3"/>
      <c r="F23" s="3">
        <f t="shared" si="1"/>
        <v>0</v>
      </c>
    </row>
    <row r="24" spans="1:6" ht="15.75">
      <c r="A24" s="3"/>
      <c r="B24" s="7"/>
      <c r="C24" s="5"/>
      <c r="D24" s="3"/>
      <c r="E24" s="8" t="s">
        <v>15</v>
      </c>
      <c r="F24" s="9">
        <f>SUM(F18:F23)</f>
        <v>0</v>
      </c>
    </row>
    <row r="25" spans="1:6" ht="15.75">
      <c r="A25" s="3"/>
      <c r="B25" s="7"/>
      <c r="C25" s="5"/>
      <c r="D25" s="3"/>
      <c r="E25" s="10" t="s">
        <v>16</v>
      </c>
      <c r="F25" s="15">
        <f>F26-F24</f>
        <v>0</v>
      </c>
    </row>
    <row r="26" spans="1:6" ht="15.75">
      <c r="A26" s="3"/>
      <c r="B26" s="7"/>
      <c r="C26" s="5"/>
      <c r="D26" s="3"/>
      <c r="E26" s="8" t="s">
        <v>22</v>
      </c>
      <c r="F26" s="9">
        <f>F24*1.24</f>
        <v>0</v>
      </c>
    </row>
    <row r="27" spans="1:6" ht="15.75">
      <c r="A27" s="44"/>
      <c r="B27" s="44"/>
      <c r="C27" s="44"/>
      <c r="D27" s="44"/>
      <c r="E27" s="44"/>
      <c r="F27" s="44"/>
    </row>
    <row r="28" spans="1:6" ht="15.75">
      <c r="A28" s="44" t="s">
        <v>23</v>
      </c>
      <c r="B28" s="44"/>
      <c r="C28" s="44"/>
      <c r="D28" s="44"/>
      <c r="E28" s="44"/>
      <c r="F28" s="44"/>
    </row>
    <row r="29" spans="1:6" ht="30.75">
      <c r="A29" s="3">
        <v>14</v>
      </c>
      <c r="B29" s="4" t="s">
        <v>7</v>
      </c>
      <c r="C29" s="5" t="s">
        <v>8</v>
      </c>
      <c r="D29" s="12">
        <v>20</v>
      </c>
      <c r="E29" s="3"/>
      <c r="F29" s="3">
        <f>D29*E29</f>
        <v>0</v>
      </c>
    </row>
    <row r="30" spans="1:6" ht="15.75">
      <c r="A30" s="3">
        <v>15</v>
      </c>
      <c r="B30" s="13" t="s">
        <v>24</v>
      </c>
      <c r="C30" s="5" t="s">
        <v>11</v>
      </c>
      <c r="D30" s="12">
        <v>12</v>
      </c>
      <c r="E30" s="3"/>
      <c r="F30" s="3">
        <f t="shared" ref="F30:F32" si="2">D30*E30</f>
        <v>0</v>
      </c>
    </row>
    <row r="31" spans="1:6" ht="30.75">
      <c r="A31" s="3">
        <v>16</v>
      </c>
      <c r="B31" s="4" t="s">
        <v>12</v>
      </c>
      <c r="C31" s="5" t="s">
        <v>13</v>
      </c>
      <c r="D31" s="12">
        <v>12</v>
      </c>
      <c r="E31" s="3"/>
      <c r="F31" s="3">
        <f t="shared" si="2"/>
        <v>0</v>
      </c>
    </row>
    <row r="32" spans="1:6" ht="30.75">
      <c r="A32" s="3">
        <v>17</v>
      </c>
      <c r="B32" s="4" t="s">
        <v>14</v>
      </c>
      <c r="C32" s="5" t="s">
        <v>13</v>
      </c>
      <c r="D32" s="12">
        <v>12</v>
      </c>
      <c r="E32" s="3"/>
      <c r="F32" s="3">
        <f t="shared" si="2"/>
        <v>0</v>
      </c>
    </row>
    <row r="33" spans="1:6" ht="15.75">
      <c r="A33" s="3"/>
      <c r="B33" s="7"/>
      <c r="C33" s="5"/>
      <c r="D33" s="3"/>
      <c r="E33" s="8" t="s">
        <v>15</v>
      </c>
      <c r="F33" s="14">
        <f>SUM(F29:F32)</f>
        <v>0</v>
      </c>
    </row>
    <row r="34" spans="1:6" ht="15.75">
      <c r="A34" s="3"/>
      <c r="B34" s="7"/>
      <c r="C34" s="5"/>
      <c r="D34" s="3"/>
      <c r="E34" s="10" t="s">
        <v>16</v>
      </c>
      <c r="F34" s="3">
        <f>F35-F33</f>
        <v>0</v>
      </c>
    </row>
    <row r="35" spans="1:6" ht="15.75">
      <c r="A35" s="3"/>
      <c r="B35" s="7"/>
      <c r="C35" s="5"/>
      <c r="D35" s="3"/>
      <c r="E35" s="8" t="s">
        <v>25</v>
      </c>
      <c r="F35" s="14">
        <f>F33*1.24</f>
        <v>0</v>
      </c>
    </row>
    <row r="36" spans="1:6" ht="15.75">
      <c r="A36" s="44"/>
      <c r="B36" s="44"/>
      <c r="C36" s="44"/>
      <c r="D36" s="44"/>
      <c r="E36" s="44"/>
      <c r="F36" s="44"/>
    </row>
    <row r="37" spans="1:6" ht="15.75">
      <c r="A37" s="44" t="s">
        <v>26</v>
      </c>
      <c r="B37" s="44"/>
      <c r="C37" s="44"/>
      <c r="D37" s="44"/>
      <c r="E37" s="44"/>
      <c r="F37" s="44"/>
    </row>
    <row r="38" spans="1:6" ht="30.75">
      <c r="A38" s="3">
        <v>18</v>
      </c>
      <c r="B38" s="4" t="s">
        <v>14</v>
      </c>
      <c r="C38" s="5" t="s">
        <v>13</v>
      </c>
      <c r="D38" s="12">
        <v>240</v>
      </c>
      <c r="E38" s="3"/>
      <c r="F38" s="3">
        <f>D38*E38</f>
        <v>0</v>
      </c>
    </row>
    <row r="39" spans="1:6" ht="15.75">
      <c r="A39" s="3">
        <v>19</v>
      </c>
      <c r="B39" s="4" t="s">
        <v>19</v>
      </c>
      <c r="C39" s="5" t="s">
        <v>27</v>
      </c>
      <c r="D39" s="12">
        <v>80</v>
      </c>
      <c r="E39" s="3"/>
      <c r="F39" s="3">
        <f t="shared" ref="F39:F42" si="3">D39*E39</f>
        <v>0</v>
      </c>
    </row>
    <row r="40" spans="1:6" ht="30.75">
      <c r="A40" s="32">
        <v>20</v>
      </c>
      <c r="B40" s="4" t="s">
        <v>12</v>
      </c>
      <c r="C40" s="5" t="s">
        <v>13</v>
      </c>
      <c r="D40" s="12">
        <v>240</v>
      </c>
      <c r="E40" s="3"/>
      <c r="F40" s="3">
        <f t="shared" si="3"/>
        <v>0</v>
      </c>
    </row>
    <row r="41" spans="1:6" ht="15.75">
      <c r="A41" s="32">
        <v>21</v>
      </c>
      <c r="B41" s="4" t="s">
        <v>20</v>
      </c>
      <c r="C41" s="5" t="s">
        <v>21</v>
      </c>
      <c r="D41" s="12">
        <v>800</v>
      </c>
      <c r="E41" s="3"/>
      <c r="F41" s="3">
        <f t="shared" si="3"/>
        <v>0</v>
      </c>
    </row>
    <row r="42" spans="1:6" ht="30.75">
      <c r="A42" s="32">
        <v>22</v>
      </c>
      <c r="B42" s="4" t="s">
        <v>7</v>
      </c>
      <c r="C42" s="5" t="s">
        <v>27</v>
      </c>
      <c r="D42" s="12">
        <v>160</v>
      </c>
      <c r="E42" s="3"/>
      <c r="F42" s="3">
        <f t="shared" si="3"/>
        <v>0</v>
      </c>
    </row>
    <row r="43" spans="1:6" ht="15.75">
      <c r="A43" s="3"/>
      <c r="B43" s="7"/>
      <c r="C43" s="5"/>
      <c r="D43" s="3"/>
      <c r="E43" s="8" t="s">
        <v>15</v>
      </c>
      <c r="F43" s="9">
        <f>SUM(F38:F42)</f>
        <v>0</v>
      </c>
    </row>
    <row r="44" spans="1:6" ht="15.75">
      <c r="A44" s="3"/>
      <c r="B44" s="7"/>
      <c r="C44" s="5"/>
      <c r="D44" s="3"/>
      <c r="E44" s="10" t="s">
        <v>16</v>
      </c>
      <c r="F44" s="15">
        <f>F45-F43</f>
        <v>0</v>
      </c>
    </row>
    <row r="45" spans="1:6" ht="15.75">
      <c r="A45" s="3"/>
      <c r="B45" s="7"/>
      <c r="C45" s="5"/>
      <c r="D45" s="3"/>
      <c r="E45" s="8" t="s">
        <v>28</v>
      </c>
      <c r="F45" s="9">
        <f>F43*1.24</f>
        <v>0</v>
      </c>
    </row>
    <row r="46" spans="1:6" ht="15.75">
      <c r="A46" s="44"/>
      <c r="B46" s="44"/>
      <c r="C46" s="44"/>
      <c r="D46" s="44"/>
      <c r="E46" s="44"/>
      <c r="F46" s="44"/>
    </row>
    <row r="47" spans="1:6" ht="15.75">
      <c r="A47" s="44" t="s">
        <v>29</v>
      </c>
      <c r="B47" s="44"/>
      <c r="C47" s="44"/>
      <c r="D47" s="44"/>
      <c r="E47" s="44"/>
      <c r="F47" s="44"/>
    </row>
    <row r="48" spans="1:6" ht="15.75">
      <c r="A48" s="3">
        <v>23</v>
      </c>
      <c r="B48" s="4" t="s">
        <v>30</v>
      </c>
      <c r="C48" s="5" t="s">
        <v>31</v>
      </c>
      <c r="D48" s="3">
        <v>1080</v>
      </c>
      <c r="E48" s="3"/>
      <c r="F48" s="3">
        <f>D48*E48</f>
        <v>0</v>
      </c>
    </row>
    <row r="49" spans="1:6" ht="30.75">
      <c r="A49" s="3">
        <v>24</v>
      </c>
      <c r="B49" s="4" t="s">
        <v>14</v>
      </c>
      <c r="C49" s="5" t="s">
        <v>13</v>
      </c>
      <c r="D49" s="3">
        <v>180</v>
      </c>
      <c r="E49" s="3"/>
      <c r="F49" s="3">
        <f t="shared" ref="F49:F51" si="4">D49*E49</f>
        <v>0</v>
      </c>
    </row>
    <row r="50" spans="1:6" ht="30.75">
      <c r="A50" s="32">
        <v>25</v>
      </c>
      <c r="B50" s="36" t="s">
        <v>32</v>
      </c>
      <c r="C50" s="5" t="s">
        <v>13</v>
      </c>
      <c r="D50" s="3">
        <v>1080</v>
      </c>
      <c r="E50" s="3"/>
      <c r="F50" s="3">
        <f t="shared" si="4"/>
        <v>0</v>
      </c>
    </row>
    <row r="51" spans="1:6" ht="15.75">
      <c r="A51" s="32">
        <v>26</v>
      </c>
      <c r="B51" s="4" t="s">
        <v>20</v>
      </c>
      <c r="C51" s="5" t="s">
        <v>33</v>
      </c>
      <c r="D51" s="3">
        <v>600</v>
      </c>
      <c r="E51" s="3"/>
      <c r="F51" s="3">
        <f t="shared" si="4"/>
        <v>0</v>
      </c>
    </row>
    <row r="52" spans="1:6" ht="15.75">
      <c r="A52" s="3"/>
      <c r="B52" s="7"/>
      <c r="C52" s="5"/>
      <c r="D52" s="3"/>
      <c r="E52" s="8" t="s">
        <v>15</v>
      </c>
      <c r="F52" s="9">
        <f>SUM(F48:F51)</f>
        <v>0</v>
      </c>
    </row>
    <row r="53" spans="1:6" ht="15.75">
      <c r="A53" s="3"/>
      <c r="B53" s="7"/>
      <c r="C53" s="5"/>
      <c r="D53" s="3"/>
      <c r="E53" s="10" t="s">
        <v>16</v>
      </c>
      <c r="F53" s="15">
        <f>F54-F52</f>
        <v>0</v>
      </c>
    </row>
    <row r="54" spans="1:6" ht="15.75">
      <c r="A54" s="3"/>
      <c r="B54" s="7"/>
      <c r="C54" s="5"/>
      <c r="D54" s="3"/>
      <c r="E54" s="8" t="s">
        <v>34</v>
      </c>
      <c r="F54" s="9">
        <f>F52*1.24</f>
        <v>0</v>
      </c>
    </row>
    <row r="55" spans="1:6" ht="15.75">
      <c r="A55" s="44" t="s">
        <v>35</v>
      </c>
      <c r="B55" s="44"/>
      <c r="C55" s="44"/>
      <c r="D55" s="44"/>
      <c r="E55" s="44"/>
      <c r="F55" s="44"/>
    </row>
    <row r="56" spans="1:6" ht="45.75">
      <c r="A56" s="3">
        <v>27</v>
      </c>
      <c r="B56" s="4" t="s">
        <v>36</v>
      </c>
      <c r="C56" s="5" t="s">
        <v>37</v>
      </c>
      <c r="D56" s="17">
        <v>1920</v>
      </c>
      <c r="E56" s="3"/>
      <c r="F56" s="15">
        <f>D56*E56</f>
        <v>0</v>
      </c>
    </row>
    <row r="57" spans="1:6" ht="45.75">
      <c r="A57" s="3">
        <v>28</v>
      </c>
      <c r="B57" s="4" t="s">
        <v>38</v>
      </c>
      <c r="C57" s="5" t="s">
        <v>11</v>
      </c>
      <c r="D57" s="3">
        <v>480</v>
      </c>
      <c r="E57" s="3"/>
      <c r="F57" s="15">
        <f>D57*E57</f>
        <v>0</v>
      </c>
    </row>
    <row r="58" spans="1:6" ht="15.75">
      <c r="A58" s="3"/>
      <c r="B58" s="7"/>
      <c r="C58" s="5"/>
      <c r="D58" s="3"/>
      <c r="E58" s="8" t="s">
        <v>15</v>
      </c>
      <c r="F58" s="9">
        <f>SUM(F56:F57)</f>
        <v>0</v>
      </c>
    </row>
    <row r="59" spans="1:6" ht="15.75">
      <c r="A59" s="3"/>
      <c r="B59" s="7"/>
      <c r="C59" s="5"/>
      <c r="D59" s="3"/>
      <c r="E59" s="10" t="s">
        <v>16</v>
      </c>
      <c r="F59" s="15">
        <f>F60-F58</f>
        <v>0</v>
      </c>
    </row>
    <row r="60" spans="1:6" ht="15.75">
      <c r="A60" s="3"/>
      <c r="B60" s="7"/>
      <c r="C60" s="5"/>
      <c r="D60" s="3"/>
      <c r="E60" s="8" t="s">
        <v>39</v>
      </c>
      <c r="F60" s="9">
        <f>F58*1.24</f>
        <v>0</v>
      </c>
    </row>
    <row r="61" spans="1:6" ht="15.75">
      <c r="A61" s="32"/>
      <c r="B61" s="7"/>
      <c r="C61" s="32"/>
      <c r="D61" s="32"/>
      <c r="E61" s="31"/>
      <c r="F61" s="9"/>
    </row>
    <row r="62" spans="1:6" ht="15.75">
      <c r="A62" s="51"/>
      <c r="B62" s="51"/>
      <c r="C62" s="51"/>
      <c r="D62" s="51"/>
      <c r="E62" s="51"/>
      <c r="F62" s="51"/>
    </row>
    <row r="63" spans="1:6" ht="15.75">
      <c r="A63" s="67" t="s">
        <v>89</v>
      </c>
      <c r="B63" s="68"/>
      <c r="C63" s="68"/>
      <c r="D63" s="68"/>
      <c r="E63" s="68"/>
      <c r="F63" s="69"/>
    </row>
    <row r="64" spans="1:6" ht="60.75">
      <c r="A64" s="32">
        <v>29</v>
      </c>
      <c r="B64" s="7" t="s">
        <v>90</v>
      </c>
      <c r="C64" s="32" t="s">
        <v>27</v>
      </c>
      <c r="D64" s="32">
        <v>150</v>
      </c>
      <c r="E64" s="33"/>
      <c r="F64" s="14">
        <f>D64*E64</f>
        <v>0</v>
      </c>
    </row>
    <row r="65" spans="1:6" ht="30.75">
      <c r="A65" s="32">
        <v>30</v>
      </c>
      <c r="B65" s="7" t="s">
        <v>91</v>
      </c>
      <c r="C65" s="32" t="s">
        <v>27</v>
      </c>
      <c r="D65" s="32">
        <v>24</v>
      </c>
      <c r="E65" s="33"/>
      <c r="F65" s="14">
        <f t="shared" ref="F65:F68" si="5">D65*E65</f>
        <v>0</v>
      </c>
    </row>
    <row r="66" spans="1:6" ht="30.75">
      <c r="A66" s="32">
        <v>31</v>
      </c>
      <c r="B66" s="7" t="s">
        <v>92</v>
      </c>
      <c r="C66" s="32" t="s">
        <v>27</v>
      </c>
      <c r="D66" s="32">
        <v>50</v>
      </c>
      <c r="E66" s="33"/>
      <c r="F66" s="14">
        <f t="shared" si="5"/>
        <v>0</v>
      </c>
    </row>
    <row r="67" spans="1:6" ht="30.75">
      <c r="A67" s="32">
        <v>32</v>
      </c>
      <c r="B67" s="7" t="s">
        <v>93</v>
      </c>
      <c r="C67" s="32" t="s">
        <v>27</v>
      </c>
      <c r="D67" s="32">
        <v>50</v>
      </c>
      <c r="E67" s="33"/>
      <c r="F67" s="14">
        <f t="shared" si="5"/>
        <v>0</v>
      </c>
    </row>
    <row r="68" spans="1:6" ht="45.75">
      <c r="A68" s="32">
        <v>33</v>
      </c>
      <c r="B68" s="7" t="s">
        <v>94</v>
      </c>
      <c r="C68" s="32" t="s">
        <v>27</v>
      </c>
      <c r="D68" s="32">
        <v>50</v>
      </c>
      <c r="E68" s="33"/>
      <c r="F68" s="14">
        <f t="shared" si="5"/>
        <v>0</v>
      </c>
    </row>
    <row r="69" spans="1:6" ht="15.75">
      <c r="A69" s="33"/>
      <c r="B69" s="33"/>
      <c r="C69" s="33"/>
      <c r="D69" s="33"/>
      <c r="E69" s="31" t="s">
        <v>15</v>
      </c>
      <c r="F69" s="14">
        <f>SUM(F64:F68)</f>
        <v>0</v>
      </c>
    </row>
    <row r="70" spans="1:6" ht="15.75">
      <c r="A70" s="33"/>
      <c r="B70" s="33"/>
      <c r="C70" s="33"/>
      <c r="D70" s="33"/>
      <c r="E70" s="10" t="s">
        <v>16</v>
      </c>
      <c r="F70" s="14">
        <f>F69*0.24</f>
        <v>0</v>
      </c>
    </row>
    <row r="71" spans="1:6" ht="15.75">
      <c r="A71" s="33"/>
      <c r="B71" s="33"/>
      <c r="C71" s="33"/>
      <c r="D71" s="33"/>
      <c r="E71" s="31" t="s">
        <v>95</v>
      </c>
      <c r="F71" s="14">
        <f>F69+F70</f>
        <v>0</v>
      </c>
    </row>
    <row r="72" spans="1:6" ht="15.75">
      <c r="A72" s="66"/>
      <c r="B72" s="66"/>
      <c r="C72" s="66"/>
      <c r="D72" s="66"/>
      <c r="E72" s="66"/>
      <c r="F72" s="66"/>
    </row>
    <row r="73" spans="1:6" ht="15.75">
      <c r="A73" s="52" t="s">
        <v>96</v>
      </c>
      <c r="B73" s="52"/>
      <c r="C73" s="52"/>
      <c r="D73" s="52"/>
      <c r="E73" s="52"/>
      <c r="F73" s="52"/>
    </row>
    <row r="74" spans="1:6" ht="15.75">
      <c r="A74" s="67" t="s">
        <v>97</v>
      </c>
      <c r="B74" s="68"/>
      <c r="C74" s="68"/>
      <c r="D74" s="68"/>
      <c r="E74" s="68"/>
      <c r="F74" s="69"/>
    </row>
    <row r="75" spans="1:6" ht="30.75">
      <c r="A75" s="3">
        <v>34</v>
      </c>
      <c r="B75" s="4" t="s">
        <v>40</v>
      </c>
      <c r="C75" s="5" t="s">
        <v>31</v>
      </c>
      <c r="D75" s="17">
        <v>2500</v>
      </c>
      <c r="E75" s="3"/>
      <c r="F75" s="15">
        <f>D75*E75</f>
        <v>0</v>
      </c>
    </row>
    <row r="76" spans="1:6" ht="15.75">
      <c r="A76" s="32"/>
      <c r="B76" s="4"/>
      <c r="C76" s="32"/>
      <c r="D76" s="17"/>
      <c r="E76" s="31" t="s">
        <v>15</v>
      </c>
      <c r="F76" s="15">
        <f>F75+0</f>
        <v>0</v>
      </c>
    </row>
    <row r="77" spans="1:6" ht="15.75">
      <c r="A77" s="32"/>
      <c r="B77" s="4"/>
      <c r="C77" s="32"/>
      <c r="D77" s="17"/>
      <c r="E77" s="10" t="s">
        <v>16</v>
      </c>
      <c r="F77" s="15">
        <f>F76*0.24</f>
        <v>0</v>
      </c>
    </row>
    <row r="78" spans="1:6" ht="15.75">
      <c r="A78" s="32"/>
      <c r="B78" s="4"/>
      <c r="C78" s="32"/>
      <c r="D78" s="17"/>
      <c r="E78" s="31" t="s">
        <v>99</v>
      </c>
      <c r="F78" s="15">
        <f>F76+F77</f>
        <v>0</v>
      </c>
    </row>
    <row r="79" spans="1:6" ht="15.75">
      <c r="A79" s="67" t="s">
        <v>98</v>
      </c>
      <c r="B79" s="68"/>
      <c r="C79" s="68"/>
      <c r="D79" s="68"/>
      <c r="E79" s="68"/>
      <c r="F79" s="69"/>
    </row>
    <row r="80" spans="1:6" ht="30.75">
      <c r="A80" s="3">
        <v>35</v>
      </c>
      <c r="B80" s="4" t="s">
        <v>41</v>
      </c>
      <c r="C80" s="5" t="s">
        <v>31</v>
      </c>
      <c r="D80" s="17">
        <v>2500</v>
      </c>
      <c r="E80" s="3"/>
      <c r="F80" s="15">
        <f>D80*E80</f>
        <v>0</v>
      </c>
    </row>
    <row r="81" spans="1:6" ht="15.75">
      <c r="A81" s="3"/>
      <c r="B81" s="7"/>
      <c r="C81" s="5"/>
      <c r="D81" s="3"/>
      <c r="E81" s="8" t="s">
        <v>15</v>
      </c>
      <c r="F81" s="9">
        <f>F80+0</f>
        <v>0</v>
      </c>
    </row>
    <row r="82" spans="1:6" ht="15.75">
      <c r="A82" s="3"/>
      <c r="B82" s="7"/>
      <c r="C82" s="5"/>
      <c r="D82" s="3"/>
      <c r="E82" s="10" t="s">
        <v>102</v>
      </c>
      <c r="F82" s="15">
        <f>F81*0.13</f>
        <v>0</v>
      </c>
    </row>
    <row r="83" spans="1:6" ht="15.75">
      <c r="A83" s="3"/>
      <c r="B83" s="7"/>
      <c r="C83" s="5"/>
      <c r="D83" s="3"/>
      <c r="E83" s="31" t="s">
        <v>100</v>
      </c>
      <c r="F83" s="9">
        <f>F81+F82</f>
        <v>0</v>
      </c>
    </row>
    <row r="84" spans="1:6" ht="15.75">
      <c r="A84" s="70" t="s">
        <v>101</v>
      </c>
      <c r="B84" s="71"/>
      <c r="C84" s="71"/>
      <c r="D84" s="71"/>
      <c r="E84" s="72"/>
      <c r="F84" s="9">
        <f>F78+F83</f>
        <v>0</v>
      </c>
    </row>
    <row r="85" spans="1:6" ht="15.75">
      <c r="A85" s="44"/>
      <c r="B85" s="44"/>
      <c r="C85" s="44"/>
      <c r="D85" s="44"/>
      <c r="E85" s="44"/>
      <c r="F85" s="44"/>
    </row>
    <row r="86" spans="1:6" ht="15.75">
      <c r="A86" s="44" t="s">
        <v>42</v>
      </c>
      <c r="B86" s="44"/>
      <c r="C86" s="44"/>
      <c r="D86" s="44"/>
      <c r="E86" s="44"/>
      <c r="F86" s="44"/>
    </row>
    <row r="87" spans="1:6" ht="15.75">
      <c r="A87" s="3">
        <v>36</v>
      </c>
      <c r="B87" s="16" t="s">
        <v>43</v>
      </c>
      <c r="C87" s="5" t="s">
        <v>13</v>
      </c>
      <c r="D87" s="3">
        <v>100</v>
      </c>
      <c r="E87" s="3"/>
      <c r="F87" s="3">
        <f>D87*E87</f>
        <v>0</v>
      </c>
    </row>
    <row r="88" spans="1:6" ht="15.75">
      <c r="A88" s="3">
        <v>37</v>
      </c>
      <c r="B88" s="16" t="s">
        <v>44</v>
      </c>
      <c r="C88" s="5" t="s">
        <v>13</v>
      </c>
      <c r="D88" s="3">
        <v>100</v>
      </c>
      <c r="E88" s="3"/>
      <c r="F88" s="3">
        <f>D88*E88</f>
        <v>0</v>
      </c>
    </row>
    <row r="89" spans="1:6" ht="15.75">
      <c r="A89" s="32">
        <v>38</v>
      </c>
      <c r="B89" s="7" t="s">
        <v>20</v>
      </c>
      <c r="C89" s="5" t="s">
        <v>33</v>
      </c>
      <c r="D89" s="3">
        <v>450</v>
      </c>
      <c r="E89" s="3"/>
      <c r="F89" s="3">
        <f>D89*E89</f>
        <v>0</v>
      </c>
    </row>
    <row r="90" spans="1:6" ht="15.75">
      <c r="A90" s="32">
        <v>39</v>
      </c>
      <c r="B90" s="7" t="s">
        <v>45</v>
      </c>
      <c r="C90" s="5" t="s">
        <v>27</v>
      </c>
      <c r="D90" s="3">
        <v>20</v>
      </c>
      <c r="E90" s="3"/>
      <c r="F90" s="3">
        <f>D90*E90</f>
        <v>0</v>
      </c>
    </row>
    <row r="91" spans="1:6" ht="15.75">
      <c r="A91" s="32">
        <v>40</v>
      </c>
      <c r="B91" s="7" t="s">
        <v>46</v>
      </c>
      <c r="C91" s="5" t="s">
        <v>27</v>
      </c>
      <c r="D91" s="3">
        <v>20</v>
      </c>
      <c r="E91" s="3"/>
      <c r="F91" s="3">
        <f>D91*E91</f>
        <v>0</v>
      </c>
    </row>
    <row r="92" spans="1:6" ht="15.75">
      <c r="A92" s="3"/>
      <c r="B92" s="7"/>
      <c r="C92" s="5"/>
      <c r="D92" s="3"/>
      <c r="E92" s="8" t="s">
        <v>15</v>
      </c>
      <c r="F92" s="9">
        <f>SUM(F87:F91)</f>
        <v>0</v>
      </c>
    </row>
    <row r="93" spans="1:6" ht="15.75">
      <c r="A93" s="3"/>
      <c r="B93" s="7"/>
      <c r="C93" s="5"/>
      <c r="D93" s="3"/>
      <c r="E93" s="10" t="s">
        <v>16</v>
      </c>
      <c r="F93" s="15">
        <f>F94-F92</f>
        <v>0</v>
      </c>
    </row>
    <row r="94" spans="1:6" ht="15.75">
      <c r="A94" s="3"/>
      <c r="B94" s="7"/>
      <c r="C94" s="5"/>
      <c r="D94" s="3"/>
      <c r="E94" s="8" t="s">
        <v>47</v>
      </c>
      <c r="F94" s="9">
        <f>F92*1.24</f>
        <v>0</v>
      </c>
    </row>
    <row r="95" spans="1:6" ht="15.75">
      <c r="A95" s="44"/>
      <c r="B95" s="44"/>
      <c r="C95" s="44"/>
      <c r="D95" s="44"/>
      <c r="E95" s="44"/>
      <c r="F95" s="44"/>
    </row>
    <row r="96" spans="1:6" ht="15.75">
      <c r="A96" s="44" t="s">
        <v>48</v>
      </c>
      <c r="B96" s="44"/>
      <c r="C96" s="44"/>
      <c r="D96" s="44"/>
      <c r="E96" s="44"/>
      <c r="F96" s="44"/>
    </row>
    <row r="97" spans="1:6" ht="45">
      <c r="A97" s="3">
        <v>41</v>
      </c>
      <c r="B97" s="35" t="s">
        <v>49</v>
      </c>
      <c r="C97" s="30" t="s">
        <v>27</v>
      </c>
      <c r="D97" s="30">
        <v>20</v>
      </c>
      <c r="E97" s="3"/>
      <c r="F97" s="3">
        <f>D97*E97</f>
        <v>0</v>
      </c>
    </row>
    <row r="98" spans="1:6" ht="45">
      <c r="A98" s="3">
        <v>42</v>
      </c>
      <c r="B98" s="35" t="s">
        <v>50</v>
      </c>
      <c r="C98" s="30" t="s">
        <v>27</v>
      </c>
      <c r="D98" s="30">
        <v>20</v>
      </c>
      <c r="E98" s="3"/>
      <c r="F98" s="3">
        <f t="shared" ref="F98:F99" si="6">D98*E98</f>
        <v>0</v>
      </c>
    </row>
    <row r="99" spans="1:6" ht="45">
      <c r="A99" s="3">
        <v>43</v>
      </c>
      <c r="B99" s="35" t="s">
        <v>51</v>
      </c>
      <c r="C99" s="30" t="s">
        <v>27</v>
      </c>
      <c r="D99" s="30">
        <v>20</v>
      </c>
      <c r="E99" s="3"/>
      <c r="F99" s="3">
        <f t="shared" si="6"/>
        <v>0</v>
      </c>
    </row>
    <row r="100" spans="1:6" ht="15.75">
      <c r="A100" s="3"/>
      <c r="B100" s="7"/>
      <c r="C100" s="5"/>
      <c r="D100" s="3"/>
      <c r="E100" s="8" t="s">
        <v>15</v>
      </c>
      <c r="F100" s="14">
        <f>SUM(F97:F99)</f>
        <v>0</v>
      </c>
    </row>
    <row r="101" spans="1:6" ht="15.75">
      <c r="A101" s="3"/>
      <c r="B101" s="7"/>
      <c r="C101" s="5"/>
      <c r="D101" s="3"/>
      <c r="E101" s="10" t="s">
        <v>16</v>
      </c>
      <c r="F101" s="3">
        <f>F102-F100</f>
        <v>0</v>
      </c>
    </row>
    <row r="102" spans="1:6" ht="15.75">
      <c r="A102" s="3"/>
      <c r="B102" s="7"/>
      <c r="C102" s="5"/>
      <c r="D102" s="3"/>
      <c r="E102" s="8" t="s">
        <v>52</v>
      </c>
      <c r="F102" s="14">
        <f>F100*1.24</f>
        <v>0</v>
      </c>
    </row>
    <row r="104" spans="1:6">
      <c r="A104" s="47" t="s">
        <v>62</v>
      </c>
      <c r="B104" s="48"/>
      <c r="C104" s="48"/>
      <c r="D104" s="48"/>
      <c r="E104" s="48"/>
      <c r="F104" s="48"/>
    </row>
    <row r="106" spans="1:6" ht="15.75">
      <c r="A106" s="44" t="s">
        <v>53</v>
      </c>
      <c r="B106" s="44"/>
      <c r="C106" s="44"/>
      <c r="D106" s="44"/>
      <c r="E106" s="44"/>
      <c r="F106" s="44"/>
    </row>
    <row r="107" spans="1:6" ht="55.5" customHeight="1">
      <c r="A107" s="18" t="s">
        <v>0</v>
      </c>
      <c r="B107" s="18" t="s">
        <v>1</v>
      </c>
      <c r="C107" s="19" t="s">
        <v>2</v>
      </c>
      <c r="D107" s="18" t="s">
        <v>3</v>
      </c>
      <c r="E107" s="19" t="s">
        <v>54</v>
      </c>
      <c r="F107" s="19" t="s">
        <v>55</v>
      </c>
    </row>
    <row r="108" spans="1:6" ht="30">
      <c r="A108" s="20">
        <v>1</v>
      </c>
      <c r="B108" s="21" t="s">
        <v>56</v>
      </c>
      <c r="C108" s="34" t="s">
        <v>31</v>
      </c>
      <c r="D108" s="20">
        <v>150</v>
      </c>
      <c r="E108" s="20"/>
      <c r="F108" s="20">
        <f>D108*E108</f>
        <v>0</v>
      </c>
    </row>
    <row r="109" spans="1:6">
      <c r="A109" s="20">
        <v>2</v>
      </c>
      <c r="B109" s="21" t="s">
        <v>57</v>
      </c>
      <c r="C109" s="34" t="s">
        <v>31</v>
      </c>
      <c r="D109" s="20">
        <v>80</v>
      </c>
      <c r="E109" s="20"/>
      <c r="F109" s="20">
        <f t="shared" ref="F109:F112" si="7">D109*E109</f>
        <v>0</v>
      </c>
    </row>
    <row r="110" spans="1:6">
      <c r="A110" s="20">
        <v>3</v>
      </c>
      <c r="B110" s="22" t="s">
        <v>58</v>
      </c>
      <c r="C110" s="34" t="s">
        <v>31</v>
      </c>
      <c r="D110" s="20">
        <v>15</v>
      </c>
      <c r="E110" s="20"/>
      <c r="F110" s="20">
        <f t="shared" si="7"/>
        <v>0</v>
      </c>
    </row>
    <row r="111" spans="1:6">
      <c r="A111" s="20">
        <v>4</v>
      </c>
      <c r="B111" s="22" t="s">
        <v>59</v>
      </c>
      <c r="C111" s="34" t="s">
        <v>31</v>
      </c>
      <c r="D111" s="20">
        <v>300</v>
      </c>
      <c r="E111" s="20"/>
      <c r="F111" s="20">
        <f t="shared" si="7"/>
        <v>0</v>
      </c>
    </row>
    <row r="112" spans="1:6">
      <c r="A112" s="20">
        <v>5</v>
      </c>
      <c r="B112" s="22" t="s">
        <v>60</v>
      </c>
      <c r="C112" s="34" t="s">
        <v>31</v>
      </c>
      <c r="D112" s="20">
        <v>70</v>
      </c>
      <c r="E112" s="20"/>
      <c r="F112" s="20">
        <f t="shared" si="7"/>
        <v>0</v>
      </c>
    </row>
    <row r="113" spans="1:6">
      <c r="A113" s="45" t="s">
        <v>15</v>
      </c>
      <c r="B113" s="45"/>
      <c r="C113" s="45"/>
      <c r="D113" s="45"/>
      <c r="E113" s="45"/>
      <c r="F113" s="23">
        <f>SUM(F108:F112)</f>
        <v>0</v>
      </c>
    </row>
    <row r="114" spans="1:6">
      <c r="A114" s="45" t="s">
        <v>16</v>
      </c>
      <c r="B114" s="45"/>
      <c r="C114" s="45"/>
      <c r="D114" s="45"/>
      <c r="E114" s="45"/>
      <c r="F114" s="23">
        <f>F113*0.24</f>
        <v>0</v>
      </c>
    </row>
    <row r="115" spans="1:6">
      <c r="A115" s="45" t="s">
        <v>61</v>
      </c>
      <c r="B115" s="45"/>
      <c r="C115" s="45"/>
      <c r="D115" s="45"/>
      <c r="E115" s="45"/>
      <c r="F115" s="23">
        <f>F113*1.24</f>
        <v>0</v>
      </c>
    </row>
    <row r="116" spans="1:6">
      <c r="A116" s="46"/>
      <c r="B116" s="46"/>
      <c r="C116" s="46"/>
      <c r="D116" s="46"/>
      <c r="E116" s="46"/>
      <c r="F116" s="1"/>
    </row>
    <row r="117" spans="1:6" ht="53.25" customHeight="1">
      <c r="A117" s="37" t="s">
        <v>70</v>
      </c>
      <c r="B117" s="37"/>
      <c r="C117" s="37"/>
      <c r="D117" s="37"/>
      <c r="E117" s="37"/>
      <c r="F117" s="37"/>
    </row>
    <row r="118" spans="1:6" ht="63.75" customHeight="1">
      <c r="A118" s="19" t="s">
        <v>0</v>
      </c>
      <c r="B118" s="19" t="s">
        <v>63</v>
      </c>
      <c r="C118" s="19" t="s">
        <v>2</v>
      </c>
      <c r="D118" s="19" t="s">
        <v>3</v>
      </c>
      <c r="E118" s="19" t="s">
        <v>54</v>
      </c>
      <c r="F118" s="19" t="s">
        <v>55</v>
      </c>
    </row>
    <row r="119" spans="1:6" ht="15.75">
      <c r="A119" s="3">
        <v>1</v>
      </c>
      <c r="B119" s="24" t="s">
        <v>64</v>
      </c>
      <c r="C119" s="30" t="s">
        <v>65</v>
      </c>
      <c r="D119" s="3">
        <v>250</v>
      </c>
      <c r="E119" s="3"/>
      <c r="F119" s="26">
        <f t="shared" ref="F119:F124" si="8">D119*E119</f>
        <v>0</v>
      </c>
    </row>
    <row r="120" spans="1:6" ht="15.75">
      <c r="A120" s="3">
        <v>2</v>
      </c>
      <c r="B120" s="24" t="s">
        <v>66</v>
      </c>
      <c r="C120" s="30" t="s">
        <v>65</v>
      </c>
      <c r="D120" s="3">
        <v>683</v>
      </c>
      <c r="E120" s="3"/>
      <c r="F120" s="26">
        <f t="shared" si="8"/>
        <v>0</v>
      </c>
    </row>
    <row r="121" spans="1:6" ht="15.75">
      <c r="A121" s="3">
        <v>3</v>
      </c>
      <c r="B121" s="24" t="s">
        <v>67</v>
      </c>
      <c r="C121" s="30" t="s">
        <v>65</v>
      </c>
      <c r="D121" s="3">
        <v>23</v>
      </c>
      <c r="E121" s="3"/>
      <c r="F121" s="26">
        <f t="shared" si="8"/>
        <v>0</v>
      </c>
    </row>
    <row r="122" spans="1:6" ht="21" customHeight="1">
      <c r="A122" s="3">
        <v>4</v>
      </c>
      <c r="B122" s="24" t="s">
        <v>68</v>
      </c>
      <c r="C122" s="30" t="s">
        <v>65</v>
      </c>
      <c r="D122" s="3">
        <v>27</v>
      </c>
      <c r="E122" s="3"/>
      <c r="F122" s="26">
        <f t="shared" si="8"/>
        <v>0</v>
      </c>
    </row>
    <row r="123" spans="1:6" ht="21.75" customHeight="1">
      <c r="A123" s="3">
        <v>5</v>
      </c>
      <c r="B123" s="24" t="s">
        <v>69</v>
      </c>
      <c r="C123" s="30" t="s">
        <v>65</v>
      </c>
      <c r="D123" s="3">
        <v>23</v>
      </c>
      <c r="E123" s="3"/>
      <c r="F123" s="26">
        <f t="shared" si="8"/>
        <v>0</v>
      </c>
    </row>
    <row r="124" spans="1:6">
      <c r="A124" s="49">
        <v>6</v>
      </c>
      <c r="B124" s="51" t="s">
        <v>71</v>
      </c>
      <c r="C124" s="58" t="s">
        <v>65</v>
      </c>
      <c r="D124" s="49">
        <v>40</v>
      </c>
      <c r="E124" s="49"/>
      <c r="F124" s="56">
        <f t="shared" si="8"/>
        <v>0</v>
      </c>
    </row>
    <row r="125" spans="1:6">
      <c r="A125" s="50"/>
      <c r="B125" s="52"/>
      <c r="C125" s="59"/>
      <c r="D125" s="50"/>
      <c r="E125" s="50"/>
      <c r="F125" s="57"/>
    </row>
    <row r="126" spans="1:6">
      <c r="A126" s="60">
        <v>7</v>
      </c>
      <c r="B126" s="51" t="s">
        <v>72</v>
      </c>
      <c r="C126" s="61" t="s">
        <v>65</v>
      </c>
      <c r="D126" s="60">
        <v>13</v>
      </c>
      <c r="E126" s="60"/>
      <c r="F126" s="62">
        <f>D126*E126</f>
        <v>0</v>
      </c>
    </row>
    <row r="127" spans="1:6">
      <c r="A127" s="60"/>
      <c r="B127" s="52"/>
      <c r="C127" s="61"/>
      <c r="D127" s="60"/>
      <c r="E127" s="60"/>
      <c r="F127" s="62"/>
    </row>
    <row r="128" spans="1:6">
      <c r="A128" s="60">
        <v>8</v>
      </c>
      <c r="B128" s="53" t="s">
        <v>73</v>
      </c>
      <c r="C128" s="61" t="s">
        <v>65</v>
      </c>
      <c r="D128" s="60">
        <v>106</v>
      </c>
      <c r="E128" s="60"/>
      <c r="F128" s="62">
        <f>D128*E128</f>
        <v>0</v>
      </c>
    </row>
    <row r="129" spans="1:6" ht="29.25" customHeight="1">
      <c r="A129" s="60"/>
      <c r="B129" s="54"/>
      <c r="C129" s="61"/>
      <c r="D129" s="60"/>
      <c r="E129" s="60"/>
      <c r="F129" s="62"/>
    </row>
    <row r="130" spans="1:6" ht="15.75">
      <c r="A130" s="25"/>
      <c r="B130" s="25"/>
      <c r="C130" s="25"/>
      <c r="D130" s="25"/>
      <c r="E130" s="14" t="s">
        <v>15</v>
      </c>
      <c r="F130" s="9">
        <f>SUM(F119:F129)</f>
        <v>0</v>
      </c>
    </row>
    <row r="131" spans="1:6" ht="15.75">
      <c r="A131" s="25"/>
      <c r="B131" s="25"/>
      <c r="C131" s="25"/>
      <c r="D131" s="55" t="s">
        <v>16</v>
      </c>
      <c r="E131" s="55"/>
      <c r="F131" s="9">
        <f>F130*0.24</f>
        <v>0</v>
      </c>
    </row>
    <row r="132" spans="1:6" ht="15.75">
      <c r="A132" s="25"/>
      <c r="B132" s="25"/>
      <c r="C132" s="25"/>
      <c r="D132" s="55" t="s">
        <v>61</v>
      </c>
      <c r="E132" s="55"/>
      <c r="F132" s="9">
        <f>F130*1.24</f>
        <v>0</v>
      </c>
    </row>
    <row r="134" spans="1:6" ht="15.75">
      <c r="A134" s="37" t="s">
        <v>70</v>
      </c>
      <c r="B134" s="37"/>
      <c r="C134" s="37"/>
      <c r="D134" s="37"/>
      <c r="E134" s="37"/>
      <c r="F134" s="37"/>
    </row>
    <row r="135" spans="1:6" ht="57" customHeight="1">
      <c r="A135" s="19" t="s">
        <v>0</v>
      </c>
      <c r="B135" s="19" t="s">
        <v>63</v>
      </c>
      <c r="C135" s="19" t="s">
        <v>2</v>
      </c>
      <c r="D135" s="19" t="s">
        <v>3</v>
      </c>
      <c r="E135" s="19" t="s">
        <v>54</v>
      </c>
      <c r="F135" s="19" t="s">
        <v>55</v>
      </c>
    </row>
    <row r="136" spans="1:6" ht="15.75">
      <c r="A136" s="3">
        <v>1</v>
      </c>
      <c r="B136" s="24" t="s">
        <v>60</v>
      </c>
      <c r="C136" s="3" t="s">
        <v>65</v>
      </c>
      <c r="D136" s="3">
        <v>20</v>
      </c>
      <c r="E136" s="3"/>
      <c r="F136" s="26">
        <f>D136*E136</f>
        <v>0</v>
      </c>
    </row>
    <row r="137" spans="1:6" ht="15.75">
      <c r="A137" s="3">
        <v>2</v>
      </c>
      <c r="B137" s="24" t="s">
        <v>82</v>
      </c>
      <c r="C137" s="3" t="s">
        <v>65</v>
      </c>
      <c r="D137" s="3">
        <v>30</v>
      </c>
      <c r="E137" s="3"/>
      <c r="F137" s="26">
        <f>D137*E137</f>
        <v>0</v>
      </c>
    </row>
    <row r="138" spans="1:6" ht="15.75">
      <c r="A138" s="3">
        <v>3</v>
      </c>
      <c r="B138" s="24" t="s">
        <v>83</v>
      </c>
      <c r="C138" s="3" t="s">
        <v>65</v>
      </c>
      <c r="D138" s="3">
        <v>30</v>
      </c>
      <c r="E138" s="3"/>
      <c r="F138" s="26">
        <f>D138*E138</f>
        <v>0</v>
      </c>
    </row>
    <row r="139" spans="1:6" ht="15.75">
      <c r="A139" s="25"/>
      <c r="B139" s="25"/>
      <c r="C139" s="25"/>
      <c r="D139" s="25"/>
      <c r="E139" s="14" t="s">
        <v>15</v>
      </c>
      <c r="F139" s="9">
        <f>SUM(F136:F138)</f>
        <v>0</v>
      </c>
    </row>
    <row r="140" spans="1:6" ht="15.75">
      <c r="A140" s="25"/>
      <c r="B140" s="25"/>
      <c r="C140" s="25"/>
      <c r="D140" s="55" t="s">
        <v>16</v>
      </c>
      <c r="E140" s="55"/>
      <c r="F140" s="9">
        <f>F139*0.24</f>
        <v>0</v>
      </c>
    </row>
    <row r="141" spans="1:6" ht="15.75">
      <c r="A141" s="25"/>
      <c r="B141" s="25"/>
      <c r="C141" s="25"/>
      <c r="D141" s="55" t="s">
        <v>61</v>
      </c>
      <c r="E141" s="55"/>
      <c r="F141" s="9">
        <f>F139*1.24</f>
        <v>0</v>
      </c>
    </row>
    <row r="144" spans="1:6" ht="18.75">
      <c r="A144" s="2" t="s">
        <v>74</v>
      </c>
    </row>
    <row r="147" spans="1:6" ht="15.75">
      <c r="A147" s="65" t="s">
        <v>75</v>
      </c>
      <c r="B147" s="65"/>
      <c r="C147" s="65"/>
      <c r="D147" s="65"/>
      <c r="E147" s="65"/>
      <c r="F147" s="65"/>
    </row>
    <row r="148" spans="1:6" s="29" customFormat="1" ht="54.75" customHeight="1">
      <c r="A148" s="19" t="s">
        <v>0</v>
      </c>
      <c r="B148" s="19" t="s">
        <v>1</v>
      </c>
      <c r="C148" s="19" t="s">
        <v>2</v>
      </c>
      <c r="D148" s="19" t="s">
        <v>3</v>
      </c>
      <c r="E148" s="19" t="s">
        <v>54</v>
      </c>
      <c r="F148" s="19" t="s">
        <v>55</v>
      </c>
    </row>
    <row r="149" spans="1:6" ht="75.75">
      <c r="A149" s="30">
        <v>1</v>
      </c>
      <c r="B149" s="11" t="s">
        <v>76</v>
      </c>
      <c r="C149" s="30" t="s">
        <v>65</v>
      </c>
      <c r="D149" s="30">
        <v>58</v>
      </c>
      <c r="E149" s="12"/>
      <c r="F149" s="27">
        <f>D149*E149</f>
        <v>0</v>
      </c>
    </row>
    <row r="150" spans="1:6" ht="60.75">
      <c r="A150" s="30">
        <v>2</v>
      </c>
      <c r="B150" s="13" t="s">
        <v>77</v>
      </c>
      <c r="C150" s="30" t="s">
        <v>65</v>
      </c>
      <c r="D150" s="30">
        <v>2</v>
      </c>
      <c r="E150" s="3"/>
      <c r="F150" s="27">
        <f>D150*E150</f>
        <v>0</v>
      </c>
    </row>
    <row r="151" spans="1:6" ht="15.75">
      <c r="A151" s="3"/>
      <c r="B151" s="13"/>
      <c r="C151" s="3"/>
      <c r="D151" s="63" t="s">
        <v>15</v>
      </c>
      <c r="E151" s="63"/>
      <c r="F151" s="28">
        <f>SUM(F149:F150)</f>
        <v>0</v>
      </c>
    </row>
    <row r="152" spans="1:6" ht="15.75">
      <c r="A152" s="3"/>
      <c r="B152" s="13"/>
      <c r="C152" s="3"/>
      <c r="D152" s="64" t="s">
        <v>16</v>
      </c>
      <c r="E152" s="64"/>
      <c r="F152" s="27">
        <f>F151*0.24</f>
        <v>0</v>
      </c>
    </row>
    <row r="153" spans="1:6" ht="15.75">
      <c r="A153" s="3"/>
      <c r="B153" s="13"/>
      <c r="C153" s="3"/>
      <c r="D153" s="63" t="s">
        <v>61</v>
      </c>
      <c r="E153" s="63"/>
      <c r="F153" s="28">
        <f>F151*1.24</f>
        <v>0</v>
      </c>
    </row>
    <row r="155" spans="1:6" ht="36.75" customHeight="1">
      <c r="A155" s="65" t="s">
        <v>84</v>
      </c>
      <c r="B155" s="65"/>
      <c r="C155" s="65"/>
      <c r="D155" s="65"/>
      <c r="E155" s="65"/>
      <c r="F155" s="65"/>
    </row>
    <row r="156" spans="1:6" ht="61.5" customHeight="1">
      <c r="A156" s="19" t="s">
        <v>0</v>
      </c>
      <c r="B156" s="19" t="s">
        <v>1</v>
      </c>
      <c r="C156" s="19" t="s">
        <v>2</v>
      </c>
      <c r="D156" s="19" t="s">
        <v>3</v>
      </c>
      <c r="E156" s="19" t="s">
        <v>54</v>
      </c>
      <c r="F156" s="19" t="s">
        <v>55</v>
      </c>
    </row>
    <row r="157" spans="1:6" ht="75.75">
      <c r="A157" s="30">
        <v>1</v>
      </c>
      <c r="B157" s="11" t="s">
        <v>76</v>
      </c>
      <c r="C157" s="30" t="s">
        <v>65</v>
      </c>
      <c r="D157" s="30">
        <v>51</v>
      </c>
      <c r="E157" s="12"/>
      <c r="F157" s="27">
        <f>D157*E157</f>
        <v>0</v>
      </c>
    </row>
    <row r="158" spans="1:6" ht="15.75">
      <c r="A158" s="3"/>
      <c r="B158" s="13"/>
      <c r="C158" s="3"/>
      <c r="D158" s="63" t="s">
        <v>15</v>
      </c>
      <c r="E158" s="63"/>
      <c r="F158" s="28">
        <f>SUM(F157:F157)</f>
        <v>0</v>
      </c>
    </row>
    <row r="159" spans="1:6" ht="15.75">
      <c r="A159" s="3"/>
      <c r="B159" s="13"/>
      <c r="C159" s="3"/>
      <c r="D159" s="64" t="s">
        <v>16</v>
      </c>
      <c r="E159" s="64"/>
      <c r="F159" s="27">
        <f>F158*0.24</f>
        <v>0</v>
      </c>
    </row>
    <row r="160" spans="1:6" ht="15.75">
      <c r="A160" s="3"/>
      <c r="B160" s="13"/>
      <c r="C160" s="3"/>
      <c r="D160" s="63" t="s">
        <v>61</v>
      </c>
      <c r="E160" s="63"/>
      <c r="F160" s="28">
        <f>F158*1.24</f>
        <v>0</v>
      </c>
    </row>
    <row r="163" spans="1:6" ht="15.75">
      <c r="A163" s="65" t="s">
        <v>85</v>
      </c>
      <c r="B163" s="65"/>
      <c r="C163" s="65"/>
      <c r="D163" s="65"/>
      <c r="E163" s="65"/>
      <c r="F163" s="65"/>
    </row>
    <row r="164" spans="1:6" s="29" customFormat="1" ht="54.75" customHeight="1">
      <c r="A164" s="19" t="s">
        <v>0</v>
      </c>
      <c r="B164" s="19" t="s">
        <v>1</v>
      </c>
      <c r="C164" s="19" t="s">
        <v>2</v>
      </c>
      <c r="D164" s="19" t="s">
        <v>3</v>
      </c>
      <c r="E164" s="19" t="s">
        <v>54</v>
      </c>
      <c r="F164" s="19" t="s">
        <v>55</v>
      </c>
    </row>
    <row r="165" spans="1:6" ht="75.75">
      <c r="A165" s="30">
        <v>1</v>
      </c>
      <c r="B165" s="11" t="s">
        <v>76</v>
      </c>
      <c r="C165" s="30" t="s">
        <v>65</v>
      </c>
      <c r="D165" s="30">
        <v>40</v>
      </c>
      <c r="E165" s="12"/>
      <c r="F165" s="27">
        <f>D165*E165</f>
        <v>0</v>
      </c>
    </row>
    <row r="166" spans="1:6" ht="75.75">
      <c r="A166" s="30">
        <v>2</v>
      </c>
      <c r="B166" s="13" t="s">
        <v>78</v>
      </c>
      <c r="C166" s="30" t="s">
        <v>65</v>
      </c>
      <c r="D166" s="30">
        <v>20</v>
      </c>
      <c r="E166" s="3"/>
      <c r="F166" s="27">
        <f>D166*E166</f>
        <v>0</v>
      </c>
    </row>
    <row r="167" spans="1:6" ht="15.75">
      <c r="A167" s="3"/>
      <c r="B167" s="13"/>
      <c r="C167" s="3"/>
      <c r="D167" s="63" t="s">
        <v>15</v>
      </c>
      <c r="E167" s="63"/>
      <c r="F167" s="28">
        <f>SUM(F165:F166)</f>
        <v>0</v>
      </c>
    </row>
    <row r="168" spans="1:6" ht="15.75">
      <c r="A168" s="3"/>
      <c r="B168" s="13"/>
      <c r="C168" s="3"/>
      <c r="D168" s="64" t="s">
        <v>16</v>
      </c>
      <c r="E168" s="64"/>
      <c r="F168" s="27">
        <f>F167*0.24</f>
        <v>0</v>
      </c>
    </row>
    <row r="169" spans="1:6" ht="15.75">
      <c r="A169" s="3"/>
      <c r="B169" s="13"/>
      <c r="C169" s="3"/>
      <c r="D169" s="63" t="s">
        <v>61</v>
      </c>
      <c r="E169" s="63"/>
      <c r="F169" s="28">
        <f>F167*1.24</f>
        <v>0</v>
      </c>
    </row>
    <row r="171" spans="1:6" ht="36.75" customHeight="1">
      <c r="A171" s="65" t="s">
        <v>79</v>
      </c>
      <c r="B171" s="65"/>
      <c r="C171" s="65"/>
      <c r="D171" s="65"/>
      <c r="E171" s="65"/>
      <c r="F171" s="65"/>
    </row>
    <row r="172" spans="1:6" ht="61.5" customHeight="1">
      <c r="A172" s="19" t="s">
        <v>0</v>
      </c>
      <c r="B172" s="19" t="s">
        <v>1</v>
      </c>
      <c r="C172" s="19" t="s">
        <v>2</v>
      </c>
      <c r="D172" s="19" t="s">
        <v>3</v>
      </c>
      <c r="E172" s="19" t="s">
        <v>54</v>
      </c>
      <c r="F172" s="19" t="s">
        <v>55</v>
      </c>
    </row>
    <row r="173" spans="1:6" ht="75.75">
      <c r="A173" s="30">
        <v>1</v>
      </c>
      <c r="B173" s="11" t="s">
        <v>76</v>
      </c>
      <c r="C173" s="3" t="s">
        <v>65</v>
      </c>
      <c r="D173" s="30">
        <v>26</v>
      </c>
      <c r="E173" s="12"/>
      <c r="F173" s="27">
        <f>D173*E173</f>
        <v>0</v>
      </c>
    </row>
    <row r="174" spans="1:6" ht="15.75">
      <c r="A174" s="3"/>
      <c r="B174" s="13"/>
      <c r="C174" s="3"/>
      <c r="D174" s="63" t="s">
        <v>15</v>
      </c>
      <c r="E174" s="63"/>
      <c r="F174" s="28">
        <f>SUM(F173:F173)</f>
        <v>0</v>
      </c>
    </row>
    <row r="175" spans="1:6" ht="15.75">
      <c r="A175" s="3"/>
      <c r="B175" s="13"/>
      <c r="C175" s="3"/>
      <c r="D175" s="64" t="s">
        <v>16</v>
      </c>
      <c r="E175" s="64"/>
      <c r="F175" s="27">
        <f>F174*0.24</f>
        <v>0</v>
      </c>
    </row>
    <row r="176" spans="1:6" ht="15.75">
      <c r="A176" s="3"/>
      <c r="B176" s="13"/>
      <c r="C176" s="3"/>
      <c r="D176" s="63" t="s">
        <v>61</v>
      </c>
      <c r="E176" s="63"/>
      <c r="F176" s="28">
        <f>F174*1.24</f>
        <v>0</v>
      </c>
    </row>
    <row r="179" spans="1:6" ht="36.75" customHeight="1">
      <c r="A179" s="65" t="s">
        <v>80</v>
      </c>
      <c r="B179" s="65"/>
      <c r="C179" s="65"/>
      <c r="D179" s="65"/>
      <c r="E179" s="65"/>
      <c r="F179" s="65"/>
    </row>
    <row r="180" spans="1:6" s="29" customFormat="1" ht="54.75" customHeight="1">
      <c r="A180" s="19" t="s">
        <v>0</v>
      </c>
      <c r="B180" s="19" t="s">
        <v>1</v>
      </c>
      <c r="C180" s="19" t="s">
        <v>2</v>
      </c>
      <c r="D180" s="19" t="s">
        <v>3</v>
      </c>
      <c r="E180" s="19" t="s">
        <v>54</v>
      </c>
      <c r="F180" s="19" t="s">
        <v>55</v>
      </c>
    </row>
    <row r="181" spans="1:6" ht="75.75">
      <c r="A181" s="30">
        <v>1</v>
      </c>
      <c r="B181" s="11" t="s">
        <v>76</v>
      </c>
      <c r="C181" s="30" t="s">
        <v>65</v>
      </c>
      <c r="D181" s="30">
        <v>7</v>
      </c>
      <c r="E181" s="12"/>
      <c r="F181" s="27">
        <f>D181*E181</f>
        <v>0</v>
      </c>
    </row>
    <row r="182" spans="1:6" ht="60.75">
      <c r="A182" s="30">
        <v>2</v>
      </c>
      <c r="B182" s="13" t="s">
        <v>81</v>
      </c>
      <c r="C182" s="30" t="s">
        <v>65</v>
      </c>
      <c r="D182" s="30">
        <v>1</v>
      </c>
      <c r="E182" s="3"/>
      <c r="F182" s="27">
        <f>D182*E182</f>
        <v>0</v>
      </c>
    </row>
    <row r="183" spans="1:6" ht="15.75">
      <c r="A183" s="3"/>
      <c r="B183" s="13"/>
      <c r="C183" s="3"/>
      <c r="D183" s="63" t="s">
        <v>15</v>
      </c>
      <c r="E183" s="63"/>
      <c r="F183" s="28">
        <f>SUM(F181:F182)</f>
        <v>0</v>
      </c>
    </row>
    <row r="184" spans="1:6" ht="15.75">
      <c r="A184" s="3"/>
      <c r="B184" s="13"/>
      <c r="C184" s="3"/>
      <c r="D184" s="64" t="s">
        <v>16</v>
      </c>
      <c r="E184" s="64"/>
      <c r="F184" s="27">
        <f>F183*0.24</f>
        <v>0</v>
      </c>
    </row>
    <row r="185" spans="1:6" ht="15.75">
      <c r="A185" s="3"/>
      <c r="B185" s="13"/>
      <c r="C185" s="3"/>
      <c r="D185" s="63" t="s">
        <v>61</v>
      </c>
      <c r="E185" s="63"/>
      <c r="F185" s="28">
        <f>F183*1.24</f>
        <v>0</v>
      </c>
    </row>
  </sheetData>
  <mergeCells count="77">
    <mergeCell ref="D184:E184"/>
    <mergeCell ref="D185:E185"/>
    <mergeCell ref="A147:F147"/>
    <mergeCell ref="D151:E151"/>
    <mergeCell ref="D152:E152"/>
    <mergeCell ref="D153:E153"/>
    <mergeCell ref="A155:F155"/>
    <mergeCell ref="D158:E158"/>
    <mergeCell ref="D176:E176"/>
    <mergeCell ref="A179:F179"/>
    <mergeCell ref="D169:E169"/>
    <mergeCell ref="A171:F171"/>
    <mergeCell ref="D160:E160"/>
    <mergeCell ref="A163:F163"/>
    <mergeCell ref="D140:E140"/>
    <mergeCell ref="D141:E141"/>
    <mergeCell ref="A134:F134"/>
    <mergeCell ref="D183:E183"/>
    <mergeCell ref="D174:E174"/>
    <mergeCell ref="D175:E175"/>
    <mergeCell ref="D167:E167"/>
    <mergeCell ref="D168:E168"/>
    <mergeCell ref="D159:E159"/>
    <mergeCell ref="A128:A129"/>
    <mergeCell ref="C128:C129"/>
    <mergeCell ref="D128:D129"/>
    <mergeCell ref="E128:E129"/>
    <mergeCell ref="F128:F129"/>
    <mergeCell ref="B128:B129"/>
    <mergeCell ref="D131:E131"/>
    <mergeCell ref="D132:E132"/>
    <mergeCell ref="F124:F125"/>
    <mergeCell ref="E124:E125"/>
    <mergeCell ref="D124:D125"/>
    <mergeCell ref="C124:C125"/>
    <mergeCell ref="C126:C127"/>
    <mergeCell ref="D126:D127"/>
    <mergeCell ref="E126:E127"/>
    <mergeCell ref="F126:F127"/>
    <mergeCell ref="A104:F104"/>
    <mergeCell ref="A96:F96"/>
    <mergeCell ref="A124:A125"/>
    <mergeCell ref="B124:B125"/>
    <mergeCell ref="B126:B127"/>
    <mergeCell ref="A126:A127"/>
    <mergeCell ref="A117:F117"/>
    <mergeCell ref="A106:F106"/>
    <mergeCell ref="A113:E113"/>
    <mergeCell ref="A114:E114"/>
    <mergeCell ref="A115:E115"/>
    <mergeCell ref="A116:E116"/>
    <mergeCell ref="A73:F73"/>
    <mergeCell ref="A55:F55"/>
    <mergeCell ref="A95:F95"/>
    <mergeCell ref="A85:F85"/>
    <mergeCell ref="A86:F86"/>
    <mergeCell ref="A63:F63"/>
    <mergeCell ref="A74:F74"/>
    <mergeCell ref="A79:F79"/>
    <mergeCell ref="A84:E84"/>
    <mergeCell ref="A37:F37"/>
    <mergeCell ref="A36:F36"/>
    <mergeCell ref="A46:F46"/>
    <mergeCell ref="A47:F47"/>
    <mergeCell ref="A62:F62"/>
    <mergeCell ref="A16:F16"/>
    <mergeCell ref="A17:F17"/>
    <mergeCell ref="A5:F5"/>
    <mergeCell ref="A27:F27"/>
    <mergeCell ref="A28:F28"/>
    <mergeCell ref="A1:F1"/>
    <mergeCell ref="D2:D4"/>
    <mergeCell ref="E2:E4"/>
    <mergeCell ref="F2:F4"/>
    <mergeCell ref="B2:B4"/>
    <mergeCell ref="C2:C4"/>
    <mergeCell ref="A2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2017-04-02T17:21:32Z</dcterms:modified>
</cp:coreProperties>
</file>